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hanh\OneDrive\Desktop\Luu Desktop\ĐGTĐ NĐ quản lý mỹ phẩm\"/>
    </mc:Choice>
  </mc:AlternateContent>
  <xr:revisionPtr revIDLastSave="0" documentId="13_ncr:1_{C555C2F1-61DB-4E38-939D-CB2C1457DA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ÍNH TOÁN CHI PHÍ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7" i="3" l="1"/>
  <c r="I46" i="3"/>
  <c r="I47" i="3"/>
  <c r="E48" i="3"/>
  <c r="J48" i="3" s="1"/>
  <c r="F48" i="3"/>
  <c r="G48" i="3"/>
  <c r="H48" i="3"/>
  <c r="I48" i="3"/>
  <c r="K48" i="3" l="1"/>
  <c r="J37" i="3"/>
  <c r="K37" i="3" s="1"/>
  <c r="D35" i="3"/>
  <c r="D46" i="3" s="1"/>
  <c r="E35" i="3"/>
  <c r="E46" i="3" s="1"/>
  <c r="F35" i="3"/>
  <c r="F46" i="3" s="1"/>
  <c r="G35" i="3"/>
  <c r="G46" i="3" s="1"/>
  <c r="H35" i="3"/>
  <c r="H46" i="3" s="1"/>
  <c r="L35" i="3"/>
  <c r="D36" i="3"/>
  <c r="E36" i="3"/>
  <c r="E47" i="3" s="1"/>
  <c r="F36" i="3"/>
  <c r="F47" i="3" s="1"/>
  <c r="G36" i="3"/>
  <c r="G47" i="3" s="1"/>
  <c r="H36" i="3"/>
  <c r="H47" i="3" s="1"/>
  <c r="L36" i="3"/>
  <c r="C34" i="3"/>
  <c r="D34" i="3"/>
  <c r="E34" i="3"/>
  <c r="F34" i="3"/>
  <c r="G34" i="3"/>
  <c r="H34" i="3"/>
  <c r="I34" i="3"/>
  <c r="L34" i="3"/>
  <c r="J24" i="3"/>
  <c r="K24" i="3"/>
  <c r="J14" i="3"/>
  <c r="K14" i="3" s="1"/>
  <c r="J15" i="3"/>
  <c r="K15" i="3" s="1"/>
  <c r="J36" i="3" l="1"/>
  <c r="J35" i="3"/>
  <c r="J25" i="3"/>
  <c r="K25" i="3" s="1"/>
  <c r="J13" i="3"/>
  <c r="K35" i="3" l="1"/>
  <c r="K46" i="3" s="1"/>
  <c r="J46" i="3"/>
  <c r="K36" i="3"/>
  <c r="K13" i="3"/>
  <c r="K34" i="3" s="1"/>
  <c r="J34" i="3"/>
  <c r="K28" i="3"/>
  <c r="K79" i="3" s="1"/>
  <c r="K50" i="3"/>
  <c r="K80" i="3" s="1"/>
  <c r="L82" i="3" l="1"/>
  <c r="K81" i="3"/>
  <c r="L81" i="3" s="1"/>
</calcChain>
</file>

<file path=xl/sharedStrings.xml><?xml version="1.0" encoding="utf-8"?>
<sst xmlns="http://schemas.openxmlformats.org/spreadsheetml/2006/main" count="82" uniqueCount="47">
  <si>
    <t>STT</t>
  </si>
  <si>
    <t>TỔNG</t>
  </si>
  <si>
    <t>Chuẩn bị hồ sơ</t>
  </si>
  <si>
    <t>Phí</t>
  </si>
  <si>
    <t>Lệ phí</t>
  </si>
  <si>
    <t>Khác</t>
  </si>
  <si>
    <t>Nộp hồ sơ</t>
  </si>
  <si>
    <t>Trực tiếp</t>
  </si>
  <si>
    <t>Nhận kết quả</t>
  </si>
  <si>
    <t>I.</t>
  </si>
  <si>
    <t>II.</t>
  </si>
  <si>
    <t>CHI PHÍ TUÂN THỦ THỦ TỤC HÀNH CHÍNH</t>
  </si>
  <si>
    <t>III.</t>
  </si>
  <si>
    <t>Các công việc 
khi thực hiện TTHC</t>
  </si>
  <si>
    <t>Số lượng đối tượng tuân thủ/01 năm</t>
  </si>
  <si>
    <t>Các hoạt động/ cách thức thực hiện cụ thể</t>
  </si>
  <si>
    <t>Số lần thực hiện/ 01 năm</t>
  </si>
  <si>
    <t>Bưu điện</t>
  </si>
  <si>
    <t>Internet</t>
  </si>
  <si>
    <t>Nộp phí, lệ phí, chi phí khác</t>
  </si>
  <si>
    <t>Chi phí khác</t>
  </si>
  <si>
    <t>3.3</t>
  </si>
  <si>
    <t>3.2</t>
  </si>
  <si>
    <t>3.1</t>
  </si>
  <si>
    <t xml:space="preserve">SO SÁNH CHI PHÍ </t>
  </si>
  <si>
    <r>
      <t xml:space="preserve">Thời gian thực hiện </t>
    </r>
    <r>
      <rPr>
        <sz val="12"/>
        <color indexed="8"/>
        <rFont val="Times New Roman"/>
        <family val="1"/>
      </rPr>
      <t>(giờ)</t>
    </r>
  </si>
  <si>
    <r>
      <rPr>
        <b/>
        <sz val="12"/>
        <color indexed="8"/>
        <rFont val="Times New Roman"/>
        <family val="1"/>
      </rPr>
      <t>Mức TNBQ/ 01 giờ làm việc</t>
    </r>
    <r>
      <rPr>
        <sz val="12"/>
        <color indexed="8"/>
        <rFont val="Times New Roman"/>
        <family val="1"/>
      </rPr>
      <t xml:space="preserve"> (đồng)</t>
    </r>
  </si>
  <si>
    <r>
      <t xml:space="preserve">Mức chi phí thuê tư vấn, dịch vụ </t>
    </r>
    <r>
      <rPr>
        <sz val="12"/>
        <color indexed="8"/>
        <rFont val="Times New Roman"/>
        <family val="1"/>
      </rPr>
      <t>(đồng)</t>
    </r>
  </si>
  <si>
    <r>
      <t xml:space="preserve">Mức phí, lệ phí, chi phí khác </t>
    </r>
    <r>
      <rPr>
        <sz val="12"/>
        <color indexed="8"/>
        <rFont val="Times New Roman"/>
        <family val="1"/>
      </rPr>
      <t>(đồng)</t>
    </r>
  </si>
  <si>
    <r>
      <t xml:space="preserve">Chi phí thực hiện TTHC </t>
    </r>
    <r>
      <rPr>
        <sz val="12"/>
        <color indexed="8"/>
        <rFont val="Times New Roman"/>
        <family val="1"/>
      </rPr>
      <t>(đồng)</t>
    </r>
  </si>
  <si>
    <r>
      <t xml:space="preserve">Tổng chi phí thực hiện TTHC/
01 năm </t>
    </r>
    <r>
      <rPr>
        <sz val="12"/>
        <color indexed="8"/>
        <rFont val="Times New Roman"/>
        <family val="1"/>
      </rPr>
      <t>(đồng)</t>
    </r>
  </si>
  <si>
    <r>
      <rPr>
        <b/>
        <sz val="12"/>
        <color indexed="8"/>
        <rFont val="Times New Roman"/>
        <family val="1"/>
      </rPr>
      <t>Công việc khác</t>
    </r>
    <r>
      <rPr>
        <sz val="12"/>
        <color indexed="8"/>
        <rFont val="Times New Roman"/>
        <family val="1"/>
      </rPr>
      <t xml:space="preserve"> (nếu có)</t>
    </r>
  </si>
  <si>
    <t>Cước phí chuyển phát</t>
  </si>
  <si>
    <t>BIỂU MẪU TÍNH CHI PHÍ TUÂN THỦ THỦ TỤC HÀNH CHÍNH (BIỂU MẪU SỐ 04/ĐGTĐ-SCM)</t>
  </si>
  <si>
    <t>(Ban hành kèm theo Thông tư số 03 /2022/TT-BTP ngày 10 tháng 02 năm 2022 của Bộ trưởng Bộ Tư pháp)</t>
  </si>
  <si>
    <t>Biểu mẫu số 04/ĐGTĐ-SCM</t>
  </si>
  <si>
    <t xml:space="preserve">CHI PHÍ TUÂN THỦ TTHC HIỆN TẠI </t>
  </si>
  <si>
    <t>CHI PHÍ THỰC HIỆN TTHC SAU DỰ KIẾN SỬA ĐỔI, BỔ SUNG</t>
  </si>
  <si>
    <t>Ghi chú (chi phí tại mục phí, lệ phí, chi phí khác)</t>
  </si>
  <si>
    <t xml:space="preserve">Chi phí in văn bản </t>
  </si>
  <si>
    <t>Công việc khác (nếu có)</t>
  </si>
  <si>
    <t>Chuẩn bị, in văn bản</t>
  </si>
  <si>
    <t>Chuẩn bị, phục vụ việc kiểm tra, đánh giá của cơ quan có thẩm quyền (nếu có)</t>
  </si>
  <si>
    <r>
      <rPr>
        <b/>
        <sz val="12"/>
        <color indexed="8"/>
        <rFont val="Times New Roman"/>
        <family val="1"/>
      </rPr>
      <t>Chuẩn bị, phục vụ việc kiểm tra, đánh giá của cơ quan có thẩm quyền</t>
    </r>
    <r>
      <rPr>
        <sz val="12"/>
        <color indexed="8"/>
        <rFont val="Times New Roman"/>
        <family val="1"/>
      </rPr>
      <t xml:space="preserve"> (nếu có)</t>
    </r>
  </si>
  <si>
    <t>BỘ Y TẾ</t>
  </si>
  <si>
    <r>
      <t xml:space="preserve">TÊN THỦ TỤC HÀNH CHÍNH:  </t>
    </r>
    <r>
      <rPr>
        <b/>
        <sz val="13"/>
        <color indexed="8"/>
        <rFont val="Times New Roman"/>
        <family val="1"/>
      </rPr>
      <t xml:space="preserve">Thủ tục thu hồi </t>
    </r>
    <r>
      <rPr>
        <b/>
        <sz val="12"/>
        <color indexed="8"/>
        <rFont val="Times New Roman"/>
        <family val="1"/>
      </rPr>
      <t>Giấy chứng nhận đủ điều kiện sản xuất mỹ phẩm</t>
    </r>
  </si>
  <si>
    <t>Đơn đề nghị thu hồi Giấy chứng nhận trong trường hợp tự nguyện thu hồi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</si>
</sst>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0.0;[Red]0.0"/>
  </numFmts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color indexed="8"/>
      <name val="Times New Roman"/>
      <family val="1"/>
    </font>
    <font>
      <sz val="10"/>
      <color theme="1"/>
      <name val="Tahoma"/>
      <family val="2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165" fontId="2" fillId="0" borderId="2" xfId="0" applyNumberFormat="1" applyFont="1" applyBorder="1" applyAlignment="1" applyProtection="1">
      <alignment horizontal="center" vertical="center" wrapText="1"/>
      <protection locked="0"/>
    </xf>
    <xf numFmtId="3" fontId="3" fillId="0" borderId="2" xfId="0" applyNumberFormat="1" applyFont="1" applyBorder="1" applyAlignment="1" applyProtection="1">
      <alignment horizontal="center" vertical="center" wrapText="1"/>
      <protection locked="0"/>
    </xf>
    <xf numFmtId="4" fontId="2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4" xfId="0" quotePrefix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166" fontId="3" fillId="0" borderId="5" xfId="0" applyNumberFormat="1" applyFont="1" applyBorder="1" applyAlignment="1" applyProtection="1">
      <alignment horizontal="right" vertical="center" wrapText="1"/>
      <protection locked="0"/>
    </xf>
    <xf numFmtId="3" fontId="12" fillId="0" borderId="5" xfId="0" applyNumberFormat="1" applyFont="1" applyBorder="1" applyAlignment="1">
      <alignment vertical="center"/>
    </xf>
    <xf numFmtId="3" fontId="3" fillId="0" borderId="5" xfId="0" applyNumberFormat="1" applyFont="1" applyBorder="1" applyAlignment="1" applyProtection="1">
      <alignment horizontal="right" vertical="center" wrapText="1"/>
      <protection locked="0"/>
    </xf>
    <xf numFmtId="3" fontId="3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166" fontId="5" fillId="0" borderId="5" xfId="0" applyNumberFormat="1" applyFont="1" applyBorder="1" applyAlignment="1" applyProtection="1">
      <alignment horizontal="right" vertical="center" wrapText="1"/>
      <protection locked="0" hidden="1"/>
    </xf>
    <xf numFmtId="0" fontId="3" fillId="0" borderId="4" xfId="0" quotePrefix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166" fontId="2" fillId="0" borderId="8" xfId="0" applyNumberFormat="1" applyFont="1" applyBorder="1" applyAlignment="1" applyProtection="1">
      <alignment horizontal="right" vertical="center" wrapText="1"/>
      <protection locked="0"/>
    </xf>
    <xf numFmtId="3" fontId="2" fillId="0" borderId="8" xfId="0" applyNumberFormat="1" applyFont="1" applyBorder="1" applyAlignment="1" applyProtection="1">
      <alignment horizontal="right" vertical="center" wrapText="1"/>
      <protection locked="0"/>
    </xf>
    <xf numFmtId="3" fontId="2" fillId="0" borderId="9" xfId="0" applyNumberFormat="1" applyFont="1" applyBorder="1" applyAlignment="1" applyProtection="1">
      <alignment horizontal="right" vertical="center" wrapText="1"/>
      <protection locked="0"/>
    </xf>
    <xf numFmtId="0" fontId="12" fillId="0" borderId="0" xfId="0" applyFont="1" applyAlignment="1">
      <alignment horizontal="center" vertical="center"/>
    </xf>
    <xf numFmtId="165" fontId="12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3" fillId="0" borderId="0" xfId="0" applyFont="1"/>
    <xf numFmtId="0" fontId="13" fillId="0" borderId="0" xfId="0" applyFont="1"/>
    <xf numFmtId="164" fontId="13" fillId="0" borderId="0" xfId="0" applyNumberFormat="1" applyFont="1"/>
    <xf numFmtId="165" fontId="11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3" fontId="13" fillId="0" borderId="0" xfId="0" applyNumberFormat="1" applyFont="1"/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10" fontId="8" fillId="0" borderId="0" xfId="0" applyNumberFormat="1" applyFont="1" applyAlignment="1">
      <alignment vertical="center"/>
    </xf>
    <xf numFmtId="0" fontId="12" fillId="0" borderId="0" xfId="0" applyFont="1"/>
    <xf numFmtId="166" fontId="4" fillId="0" borderId="5" xfId="0" applyNumberFormat="1" applyFont="1" applyBorder="1" applyAlignment="1" applyProtection="1">
      <alignment horizontal="right" vertical="center" wrapText="1"/>
      <protection locked="0" hidden="1"/>
    </xf>
    <xf numFmtId="3" fontId="8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166" fontId="4" fillId="0" borderId="0" xfId="0" applyNumberFormat="1" applyFont="1" applyAlignment="1" applyProtection="1">
      <alignment horizontal="right" vertical="center" wrapText="1"/>
      <protection locked="0" hidden="1"/>
    </xf>
    <xf numFmtId="3" fontId="2" fillId="0" borderId="0" xfId="0" applyNumberFormat="1" applyFont="1" applyAlignment="1" applyProtection="1">
      <alignment horizontal="right" vertical="center" wrapText="1"/>
      <protection locked="0"/>
    </xf>
    <xf numFmtId="3" fontId="3" fillId="0" borderId="0" xfId="0" applyNumberFormat="1" applyFont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166" fontId="5" fillId="0" borderId="5" xfId="0" quotePrefix="1" applyNumberFormat="1" applyFont="1" applyBorder="1" applyAlignment="1" applyProtection="1">
      <alignment horizontal="right" vertical="center" wrapText="1"/>
      <protection locked="0" hidden="1"/>
    </xf>
    <xf numFmtId="3" fontId="12" fillId="0" borderId="5" xfId="0" applyNumberFormat="1" applyFont="1" applyBorder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 vertical="center"/>
    </xf>
    <xf numFmtId="3" fontId="3" fillId="0" borderId="5" xfId="0" quotePrefix="1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vi-VN" sz="12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Chi phí tuân thủ TTHC hiện tại hoặc dự kiến ban hành mới và sau đơn giản hóa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vi-VN" sz="12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hoặc dự kiến sửa đổi, bổ sung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vi-VN" sz="12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vi-VN" sz="12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vi-VN" sz="12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vi-VN" sz="12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vi-VN" sz="12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vi-VN" sz="12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vi-VN" sz="12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vi-VN" sz="12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c:rich>
      </c:tx>
      <c:layout>
        <c:manualLayout>
          <c:xMode val="edge"/>
          <c:yMode val="edge"/>
          <c:x val="0.20098872177762517"/>
          <c:y val="3.18301853372622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095846569036868"/>
          <c:y val="0.16962025316455695"/>
          <c:w val="0.67991912740420268"/>
          <c:h val="0.59746835443037971"/>
        </c:manualLayout>
      </c:layout>
      <c:barChart>
        <c:barDir val="col"/>
        <c:grouping val="clustered"/>
        <c:varyColors val="0"/>
        <c:ser>
          <c:idx val="0"/>
          <c:order val="0"/>
          <c:tx>
            <c:v>Chi phí hiện tại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6A75-4E35-805D-09265AD87AD7}"/>
              </c:ext>
            </c:extLst>
          </c:dPt>
          <c:dLbls>
            <c:spPr>
              <a:noFill/>
              <a:ln w="25400">
                <a:solidFill>
                  <a:schemeClr val="accent1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'TÍNH TOÁN CHI PHÍ'!$K$50</c:f>
              <c:numCache>
                <c:formatCode>#,##0</c:formatCode>
                <c:ptCount val="1"/>
                <c:pt idx="0">
                  <c:v>14325000</c:v>
                </c:pt>
              </c:numCache>
            </c:numRef>
          </c:cat>
          <c:val>
            <c:numRef>
              <c:f>'TÍNH TOÁN CHI PHÍ'!$K$28</c:f>
              <c:numCache>
                <c:formatCode>#,##0</c:formatCode>
                <c:ptCount val="1"/>
                <c:pt idx="0">
                  <c:v>20875000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75-4E35-805D-09265AD87AD7}"/>
            </c:ext>
          </c:extLst>
        </c:ser>
        <c:ser>
          <c:idx val="1"/>
          <c:order val="1"/>
          <c:tx>
            <c:v>Chi phí sau ĐGH</c:v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6A75-4E35-805D-09265AD87AD7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'TÍNH TOÁN CHI PHÍ'!$K$50</c:f>
              <c:numCache>
                <c:formatCode>#,##0</c:formatCode>
                <c:ptCount val="1"/>
                <c:pt idx="0">
                  <c:v>14325000</c:v>
                </c:pt>
              </c:numCache>
            </c:numRef>
          </c:cat>
          <c:val>
            <c:numRef>
              <c:f>'TÍNH TOÁN CHI PHÍ'!$K$50</c:f>
              <c:numCache>
                <c:formatCode>#,##0</c:formatCode>
                <c:ptCount val="1"/>
                <c:pt idx="0">
                  <c:v>14325000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75-4E35-805D-09265AD87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96960"/>
        <c:axId val="96298496"/>
      </c:barChart>
      <c:catAx>
        <c:axId val="962969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96298496"/>
        <c:crosses val="autoZero"/>
        <c:auto val="1"/>
        <c:lblAlgn val="ctr"/>
        <c:lblOffset val="100"/>
        <c:noMultiLvlLbl val="0"/>
      </c:catAx>
      <c:valAx>
        <c:axId val="962984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vi-VN"/>
          </a:p>
        </c:txPr>
        <c:crossAx val="962969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877695628758549"/>
          <c:y val="0.82278481012658233"/>
          <c:w val="0.12945986383858132"/>
          <c:h val="0.1316455696202531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 pitchFamily="18" charset="0"/>
          <a:ea typeface="Arial"/>
          <a:cs typeface="Times New Roman" pitchFamily="18" charset="0"/>
        </a:defRPr>
      </a:pPr>
      <a:endParaRPr lang="vi-VN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vi-VN" sz="12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Chi phí tuân thủ TTHC còn lại (màu </a:t>
            </a:r>
            <a:r>
              <a:rPr lang="vi-VN" sz="1200" b="1" i="0" strike="noStrike">
                <a:solidFill>
                  <a:srgbClr val="000000"/>
                </a:solidFill>
                <a:latin typeface="Cambria"/>
              </a:rPr>
              <a:t>đỏ</a:t>
            </a:r>
            <a:r>
              <a:rPr lang="vi-VN" sz="12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) và Chi phí tuân thủ TTHC cắt giảm được (màu xanh) sau đơn giản hóa</a:t>
            </a:r>
            <a:r>
              <a:rPr lang="vi-VN" sz="1200" b="1" i="0" strike="noStrike">
                <a:solidFill>
                  <a:srgbClr val="000000"/>
                </a:solidFill>
                <a:latin typeface="Cambria"/>
              </a:rPr>
              <a:t> hoặc dự kiến sửa đổi, bổ sung</a:t>
            </a:r>
          </a:p>
        </c:rich>
      </c:tx>
      <c:layout>
        <c:manualLayout>
          <c:xMode val="edge"/>
          <c:yMode val="edge"/>
          <c:x val="0.10837439597979406"/>
          <c:y val="3.199985418489355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843051019219683"/>
          <c:y val="0.29655172413793102"/>
          <c:w val="0.32415934409975483"/>
          <c:h val="0.43448275862068964"/>
        </c:manualLayout>
      </c:layout>
      <c:pie3DChart>
        <c:varyColors val="1"/>
        <c:ser>
          <c:idx val="0"/>
          <c:order val="0"/>
          <c:tx>
            <c:strRef>
              <c:f>'TÍNH TOÁN CHI PHÍ'!$L$81:$L$82</c:f>
              <c:strCache>
                <c:ptCount val="2"/>
                <c:pt idx="0">
                  <c:v>31.4%</c:v>
                </c:pt>
                <c:pt idx="1">
                  <c:v>68.6%</c:v>
                </c:pt>
              </c:strCache>
            </c:strRef>
          </c:tx>
          <c:spPr>
            <a:solidFill>
              <a:srgbClr val="C00000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0-3424-4C6E-9BA5-B35D21AF8AC8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vi-VN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'TÍNH TOÁN CHI PHÍ'!$L$81:$L$82</c:f>
              <c:numCache>
                <c:formatCode>0.0%</c:formatCode>
                <c:ptCount val="2"/>
                <c:pt idx="0">
                  <c:v>0.31377245508982038</c:v>
                </c:pt>
                <c:pt idx="1">
                  <c:v>0.68622754491017968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24-4C6E-9BA5-B35D21AF8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vi-VN"/>
    </a:p>
  </c:txPr>
  <c:printSettings>
    <c:headerFooter alignWithMargins="0"/>
    <c:pageMargins b="1" l="0.75000000000000044" r="0.75000000000000044" t="1" header="0.5" footer="0.5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51</xdr:row>
      <xdr:rowOff>0</xdr:rowOff>
    </xdr:from>
    <xdr:to>
      <xdr:col>10</xdr:col>
      <xdr:colOff>333375</xdr:colOff>
      <xdr:row>69</xdr:row>
      <xdr:rowOff>161925</xdr:rowOff>
    </xdr:to>
    <xdr:graphicFrame macro="">
      <xdr:nvGraphicFramePr>
        <xdr:cNvPr id="4050" name="Chart 4">
          <a:extLst>
            <a:ext uri="{FF2B5EF4-FFF2-40B4-BE49-F238E27FC236}">
              <a16:creationId xmlns:a16="http://schemas.microsoft.com/office/drawing/2014/main" id="{00000000-0008-0000-0000-0000D20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70</xdr:row>
      <xdr:rowOff>142875</xdr:rowOff>
    </xdr:from>
    <xdr:to>
      <xdr:col>10</xdr:col>
      <xdr:colOff>333375</xdr:colOff>
      <xdr:row>84</xdr:row>
      <xdr:rowOff>57150</xdr:rowOff>
    </xdr:to>
    <xdr:graphicFrame macro="">
      <xdr:nvGraphicFramePr>
        <xdr:cNvPr id="4051" name="Chart 11">
          <a:extLst>
            <a:ext uri="{FF2B5EF4-FFF2-40B4-BE49-F238E27FC236}">
              <a16:creationId xmlns:a16="http://schemas.microsoft.com/office/drawing/2014/main" id="{00000000-0008-0000-0000-0000D30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123825</xdr:colOff>
      <xdr:row>3</xdr:row>
      <xdr:rowOff>19050</xdr:rowOff>
    </xdr:from>
    <xdr:to>
      <xdr:col>6</xdr:col>
      <xdr:colOff>219075</xdr:colOff>
      <xdr:row>3</xdr:row>
      <xdr:rowOff>19050</xdr:rowOff>
    </xdr:to>
    <xdr:cxnSp macro="">
      <xdr:nvCxnSpPr>
        <xdr:cNvPr id="4052" name="AutoShape 26">
          <a:extLst>
            <a:ext uri="{FF2B5EF4-FFF2-40B4-BE49-F238E27FC236}">
              <a16:creationId xmlns:a16="http://schemas.microsoft.com/office/drawing/2014/main" id="{00000000-0008-0000-0000-0000D40F0000}"/>
            </a:ext>
          </a:extLst>
        </xdr:cNvPr>
        <xdr:cNvCxnSpPr>
          <a:cxnSpLocks noChangeShapeType="1"/>
        </xdr:cNvCxnSpPr>
      </xdr:nvCxnSpPr>
      <xdr:spPr bwMode="auto">
        <a:xfrm>
          <a:off x="4505325" y="638175"/>
          <a:ext cx="19716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1357593</xdr:colOff>
      <xdr:row>5</xdr:row>
      <xdr:rowOff>53788</xdr:rowOff>
    </xdr:from>
    <xdr:to>
      <xdr:col>2</xdr:col>
      <xdr:colOff>233083</xdr:colOff>
      <xdr:row>5</xdr:row>
      <xdr:rowOff>57150</xdr:rowOff>
    </xdr:to>
    <xdr:cxnSp macro="">
      <xdr:nvCxnSpPr>
        <xdr:cNvPr id="4053" name="AutoShape 144">
          <a:extLst>
            <a:ext uri="{FF2B5EF4-FFF2-40B4-BE49-F238E27FC236}">
              <a16:creationId xmlns:a16="http://schemas.microsoft.com/office/drawing/2014/main" id="{00000000-0008-0000-0000-0000D50F0000}"/>
            </a:ext>
          </a:extLst>
        </xdr:cNvPr>
        <xdr:cNvCxnSpPr>
          <a:cxnSpLocks noChangeShapeType="1"/>
        </xdr:cNvCxnSpPr>
      </xdr:nvCxnSpPr>
      <xdr:spPr bwMode="auto">
        <a:xfrm flipV="1">
          <a:off x="1913405" y="1021976"/>
          <a:ext cx="623607" cy="3362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L201"/>
  <sheetViews>
    <sheetView tabSelected="1" topLeftCell="A51" zoomScale="94" zoomScaleNormal="94" zoomScaleSheetLayoutView="90" workbookViewId="0">
      <selection activeCell="K48" sqref="K48"/>
    </sheetView>
  </sheetViews>
  <sheetFormatPr defaultColWidth="9.109375" defaultRowHeight="20.100000000000001" customHeight="1" x14ac:dyDescent="0.3"/>
  <cols>
    <col min="1" max="1" width="8.109375" style="2" customWidth="1"/>
    <col min="2" max="2" width="25.44140625" style="1" customWidth="1"/>
    <col min="3" max="3" width="23.88671875" style="1" customWidth="1"/>
    <col min="4" max="4" width="7.44140625" style="3" customWidth="1"/>
    <col min="5" max="5" width="8.109375" style="4" customWidth="1"/>
    <col min="6" max="6" width="9" style="1" customWidth="1"/>
    <col min="7" max="7" width="14.33203125" style="1" customWidth="1"/>
    <col min="8" max="8" width="7.44140625" style="1" customWidth="1"/>
    <col min="9" max="9" width="8" style="1" customWidth="1"/>
    <col min="10" max="10" width="14.33203125" style="1" customWidth="1"/>
    <col min="11" max="11" width="15.6640625" style="1" customWidth="1"/>
    <col min="12" max="12" width="20.44140625" style="1" customWidth="1"/>
    <col min="13" max="16384" width="9.109375" style="1"/>
  </cols>
  <sheetData>
    <row r="1" spans="1:12" ht="9.75" customHeight="1" x14ac:dyDescent="0.3"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2" ht="20.100000000000001" customHeight="1" x14ac:dyDescent="0.3">
      <c r="B2" s="69" t="s">
        <v>33</v>
      </c>
      <c r="C2" s="69"/>
      <c r="D2" s="69"/>
      <c r="E2" s="69"/>
      <c r="F2" s="69"/>
      <c r="G2" s="69"/>
      <c r="H2" s="69"/>
      <c r="I2" s="69"/>
      <c r="J2" s="69"/>
      <c r="K2" s="69"/>
    </row>
    <row r="3" spans="1:12" ht="20.100000000000001" customHeight="1" x14ac:dyDescent="0.35">
      <c r="B3" s="70" t="s">
        <v>34</v>
      </c>
      <c r="C3" s="70"/>
      <c r="D3" s="70"/>
      <c r="E3" s="70"/>
      <c r="F3" s="70"/>
      <c r="G3" s="70"/>
      <c r="H3" s="70"/>
      <c r="I3" s="70"/>
      <c r="J3" s="70"/>
      <c r="K3" s="70"/>
    </row>
    <row r="4" spans="1:12" ht="13.5" customHeight="1" x14ac:dyDescent="0.3">
      <c r="B4" s="5"/>
    </row>
    <row r="5" spans="1:12" ht="13.5" customHeight="1" x14ac:dyDescent="0.3">
      <c r="B5" s="66" t="s">
        <v>44</v>
      </c>
      <c r="C5" s="66"/>
      <c r="I5" s="65" t="s">
        <v>35</v>
      </c>
      <c r="J5" s="65"/>
      <c r="K5" s="65"/>
      <c r="L5" s="7"/>
    </row>
    <row r="6" spans="1:12" ht="12.75" customHeight="1" x14ac:dyDescent="0.3">
      <c r="B6" s="66"/>
      <c r="C6" s="66"/>
      <c r="I6" s="65"/>
      <c r="J6" s="65"/>
      <c r="K6" s="65"/>
      <c r="L6" s="7"/>
    </row>
    <row r="7" spans="1:12" ht="13.5" hidden="1" customHeight="1" x14ac:dyDescent="0.3">
      <c r="B7" s="6"/>
      <c r="C7"/>
    </row>
    <row r="8" spans="1:12" ht="20.100000000000001" customHeight="1" x14ac:dyDescent="0.3">
      <c r="B8" s="69" t="s">
        <v>11</v>
      </c>
      <c r="C8" s="69"/>
      <c r="D8" s="69"/>
      <c r="E8" s="69"/>
      <c r="F8" s="69"/>
      <c r="G8" s="69"/>
      <c r="H8" s="69"/>
      <c r="I8" s="69"/>
      <c r="J8" s="69"/>
      <c r="K8" s="69"/>
    </row>
    <row r="9" spans="1:12" s="11" customFormat="1" ht="23.25" customHeight="1" x14ac:dyDescent="0.3">
      <c r="A9" s="9"/>
      <c r="B9" s="71" t="s">
        <v>45</v>
      </c>
      <c r="C9" s="71"/>
      <c r="D9" s="71"/>
      <c r="E9" s="71"/>
      <c r="F9" s="71"/>
      <c r="G9" s="71"/>
      <c r="H9" s="71"/>
      <c r="I9" s="71"/>
      <c r="J9" s="71"/>
      <c r="K9" s="71"/>
      <c r="L9" s="10"/>
    </row>
    <row r="10" spans="1:12" s="11" customFormat="1" ht="27.75" customHeight="1" thickBot="1" x14ac:dyDescent="0.35">
      <c r="A10" s="9" t="s">
        <v>9</v>
      </c>
      <c r="B10" s="61" t="s">
        <v>36</v>
      </c>
      <c r="C10" s="61"/>
      <c r="D10" s="61"/>
      <c r="E10" s="61"/>
      <c r="F10" s="61"/>
      <c r="G10" s="61"/>
      <c r="H10" s="61"/>
      <c r="I10" s="61"/>
      <c r="J10" s="61"/>
      <c r="K10" s="61"/>
      <c r="L10" s="10"/>
    </row>
    <row r="11" spans="1:12" s="11" customFormat="1" ht="109.2" x14ac:dyDescent="0.3">
      <c r="A11" s="12" t="s">
        <v>0</v>
      </c>
      <c r="B11" s="13" t="s">
        <v>13</v>
      </c>
      <c r="C11" s="13" t="s">
        <v>15</v>
      </c>
      <c r="D11" s="14" t="s">
        <v>25</v>
      </c>
      <c r="E11" s="15" t="s">
        <v>26</v>
      </c>
      <c r="F11" s="16" t="s">
        <v>27</v>
      </c>
      <c r="G11" s="14" t="s">
        <v>28</v>
      </c>
      <c r="H11" s="14" t="s">
        <v>16</v>
      </c>
      <c r="I11" s="14" t="s">
        <v>14</v>
      </c>
      <c r="J11" s="14" t="s">
        <v>29</v>
      </c>
      <c r="K11" s="14" t="s">
        <v>30</v>
      </c>
      <c r="L11" s="14" t="s">
        <v>38</v>
      </c>
    </row>
    <row r="12" spans="1:12" s="11" customFormat="1" ht="18" customHeight="1" x14ac:dyDescent="0.3">
      <c r="A12" s="17">
        <v>1</v>
      </c>
      <c r="B12" s="18" t="s">
        <v>2</v>
      </c>
      <c r="C12" s="19"/>
      <c r="D12" s="20"/>
      <c r="E12" s="21"/>
      <c r="F12" s="22"/>
      <c r="G12" s="22"/>
      <c r="H12" s="22"/>
      <c r="I12" s="22"/>
      <c r="J12" s="22"/>
      <c r="K12" s="22"/>
      <c r="L12" s="23"/>
    </row>
    <row r="13" spans="1:12" s="11" customFormat="1" ht="47.4" customHeight="1" x14ac:dyDescent="0.3">
      <c r="A13" s="55"/>
      <c r="B13" s="56" t="s">
        <v>46</v>
      </c>
      <c r="C13" s="19" t="s">
        <v>41</v>
      </c>
      <c r="D13" s="25">
        <v>1</v>
      </c>
      <c r="E13" s="21">
        <v>50500</v>
      </c>
      <c r="F13" s="22"/>
      <c r="G13" s="22">
        <v>2000</v>
      </c>
      <c r="H13" s="22">
        <v>1</v>
      </c>
      <c r="I13" s="58">
        <v>100</v>
      </c>
      <c r="J13" s="22">
        <f>D13*E13+G13</f>
        <v>52500</v>
      </c>
      <c r="K13" s="22">
        <f>J13*I13</f>
        <v>5250000</v>
      </c>
      <c r="L13" s="23" t="s">
        <v>39</v>
      </c>
    </row>
    <row r="14" spans="1:12" s="11" customFormat="1" ht="25.5" customHeight="1" x14ac:dyDescent="0.3">
      <c r="A14" s="26">
        <v>2</v>
      </c>
      <c r="B14" s="18" t="s">
        <v>6</v>
      </c>
      <c r="C14" s="19" t="s">
        <v>7</v>
      </c>
      <c r="D14" s="25">
        <v>2</v>
      </c>
      <c r="E14" s="21">
        <v>50500</v>
      </c>
      <c r="F14" s="22"/>
      <c r="G14" s="22"/>
      <c r="H14" s="22"/>
      <c r="I14" s="22">
        <v>50</v>
      </c>
      <c r="J14" s="22">
        <f t="shared" ref="J14:J24" si="0">D14*E14+G14</f>
        <v>101000</v>
      </c>
      <c r="K14" s="22">
        <f t="shared" ref="K14:K24" si="1">J14*I14</f>
        <v>5050000</v>
      </c>
      <c r="L14" s="23"/>
    </row>
    <row r="15" spans="1:12" s="11" customFormat="1" ht="32.25" customHeight="1" x14ac:dyDescent="0.3">
      <c r="A15" s="26"/>
      <c r="B15" s="18"/>
      <c r="C15" s="19" t="s">
        <v>17</v>
      </c>
      <c r="D15" s="25">
        <v>1</v>
      </c>
      <c r="E15" s="21">
        <v>50500</v>
      </c>
      <c r="F15" s="22"/>
      <c r="G15" s="22">
        <v>30000</v>
      </c>
      <c r="H15" s="22">
        <v>1</v>
      </c>
      <c r="I15" s="22">
        <v>50</v>
      </c>
      <c r="J15" s="22">
        <f t="shared" si="0"/>
        <v>80500</v>
      </c>
      <c r="K15" s="22">
        <f t="shared" si="1"/>
        <v>4025000</v>
      </c>
      <c r="L15" s="23" t="s">
        <v>32</v>
      </c>
    </row>
    <row r="16" spans="1:12" s="11" customFormat="1" ht="24" customHeight="1" x14ac:dyDescent="0.3">
      <c r="A16" s="26"/>
      <c r="B16" s="18"/>
      <c r="C16" s="19" t="s">
        <v>18</v>
      </c>
      <c r="D16" s="25"/>
      <c r="E16" s="21"/>
      <c r="F16" s="22"/>
      <c r="G16" s="22"/>
      <c r="H16" s="22"/>
      <c r="I16" s="22"/>
      <c r="J16" s="22"/>
      <c r="K16" s="22"/>
      <c r="L16" s="23"/>
    </row>
    <row r="17" spans="1:12" s="11" customFormat="1" ht="34.5" customHeight="1" x14ac:dyDescent="0.3">
      <c r="A17" s="26">
        <v>3</v>
      </c>
      <c r="B17" s="18" t="s">
        <v>19</v>
      </c>
      <c r="C17" s="19"/>
      <c r="D17" s="25"/>
      <c r="E17" s="21"/>
      <c r="F17" s="22"/>
      <c r="G17" s="22"/>
      <c r="H17" s="22"/>
      <c r="I17" s="22"/>
      <c r="J17" s="22"/>
      <c r="K17" s="22"/>
      <c r="L17" s="23"/>
    </row>
    <row r="18" spans="1:12" s="11" customFormat="1" ht="18" customHeight="1" x14ac:dyDescent="0.3">
      <c r="A18" s="26" t="s">
        <v>23</v>
      </c>
      <c r="B18" s="19" t="s">
        <v>3</v>
      </c>
      <c r="C18" s="19"/>
      <c r="D18" s="25"/>
      <c r="E18" s="21"/>
      <c r="F18" s="22"/>
      <c r="G18" s="22"/>
      <c r="H18" s="22"/>
      <c r="I18" s="22"/>
      <c r="J18" s="22"/>
      <c r="K18" s="22"/>
      <c r="L18" s="23"/>
    </row>
    <row r="19" spans="1:12" s="11" customFormat="1" ht="18" customHeight="1" x14ac:dyDescent="0.3">
      <c r="A19" s="26" t="s">
        <v>22</v>
      </c>
      <c r="B19" s="19" t="s">
        <v>4</v>
      </c>
      <c r="C19" s="19"/>
      <c r="D19" s="25"/>
      <c r="E19" s="21"/>
      <c r="F19" s="22"/>
      <c r="G19" s="22"/>
      <c r="H19" s="22"/>
      <c r="I19" s="22"/>
      <c r="J19" s="22"/>
      <c r="K19" s="22"/>
      <c r="L19" s="23"/>
    </row>
    <row r="20" spans="1:12" s="11" customFormat="1" ht="18" customHeight="1" x14ac:dyDescent="0.3">
      <c r="A20" s="26" t="s">
        <v>21</v>
      </c>
      <c r="B20" s="19" t="s">
        <v>20</v>
      </c>
      <c r="C20" s="19"/>
      <c r="D20" s="25"/>
      <c r="E20" s="21"/>
      <c r="F20" s="22"/>
      <c r="G20" s="22"/>
      <c r="H20" s="22"/>
      <c r="I20" s="22"/>
      <c r="J20" s="22"/>
      <c r="K20" s="22"/>
      <c r="L20" s="23"/>
    </row>
    <row r="21" spans="1:12" s="11" customFormat="1" ht="75" customHeight="1" x14ac:dyDescent="0.3">
      <c r="A21" s="26">
        <v>4</v>
      </c>
      <c r="B21" s="18" t="s">
        <v>42</v>
      </c>
      <c r="C21" s="19"/>
      <c r="D21" s="25"/>
      <c r="E21" s="21"/>
      <c r="F21" s="22"/>
      <c r="G21" s="22"/>
      <c r="H21" s="22"/>
      <c r="I21" s="22"/>
      <c r="J21" s="22"/>
      <c r="K21" s="22"/>
      <c r="L21" s="23"/>
    </row>
    <row r="22" spans="1:12" s="11" customFormat="1" ht="18" customHeight="1" x14ac:dyDescent="0.3">
      <c r="A22" s="26"/>
      <c r="B22" s="18"/>
      <c r="C22" s="19"/>
      <c r="D22" s="25"/>
      <c r="E22" s="21"/>
      <c r="F22" s="22"/>
      <c r="G22" s="22"/>
      <c r="H22" s="22"/>
      <c r="I22" s="22"/>
      <c r="J22" s="22"/>
      <c r="K22" s="22"/>
      <c r="L22" s="23"/>
    </row>
    <row r="23" spans="1:12" s="11" customFormat="1" ht="24" customHeight="1" x14ac:dyDescent="0.3">
      <c r="A23" s="28">
        <v>5</v>
      </c>
      <c r="B23" s="18" t="s">
        <v>40</v>
      </c>
      <c r="C23" s="19"/>
      <c r="D23" s="25"/>
      <c r="E23" s="21"/>
      <c r="F23" s="22"/>
      <c r="G23" s="22"/>
      <c r="H23" s="22"/>
      <c r="I23" s="22"/>
      <c r="J23" s="22"/>
      <c r="K23" s="22"/>
      <c r="L23" s="23"/>
    </row>
    <row r="24" spans="1:12" s="11" customFormat="1" ht="23.25" customHeight="1" x14ac:dyDescent="0.3">
      <c r="A24" s="28">
        <v>6</v>
      </c>
      <c r="B24" s="18" t="s">
        <v>8</v>
      </c>
      <c r="C24" s="19" t="s">
        <v>7</v>
      </c>
      <c r="D24" s="25">
        <v>2</v>
      </c>
      <c r="E24" s="21">
        <v>50500</v>
      </c>
      <c r="F24" s="22"/>
      <c r="G24" s="22"/>
      <c r="H24" s="22">
        <v>1</v>
      </c>
      <c r="I24" s="22">
        <v>50</v>
      </c>
      <c r="J24" s="22">
        <f t="shared" si="0"/>
        <v>101000</v>
      </c>
      <c r="K24" s="22">
        <f t="shared" si="1"/>
        <v>5050000</v>
      </c>
      <c r="L24" s="23"/>
    </row>
    <row r="25" spans="1:12" s="11" customFormat="1" ht="31.5" customHeight="1" x14ac:dyDescent="0.3">
      <c r="A25" s="27"/>
      <c r="B25" s="19"/>
      <c r="C25" s="19" t="s">
        <v>17</v>
      </c>
      <c r="D25" s="25">
        <v>0</v>
      </c>
      <c r="E25" s="21">
        <v>50500</v>
      </c>
      <c r="F25" s="22"/>
      <c r="G25" s="22">
        <v>30000</v>
      </c>
      <c r="H25" s="22">
        <v>1</v>
      </c>
      <c r="I25" s="22">
        <v>50</v>
      </c>
      <c r="J25" s="22">
        <f>D25*E25+G25</f>
        <v>30000</v>
      </c>
      <c r="K25" s="22">
        <f>J25*I25</f>
        <v>1500000</v>
      </c>
      <c r="L25" s="23" t="s">
        <v>32</v>
      </c>
    </row>
    <row r="26" spans="1:12" s="11" customFormat="1" ht="21.75" customHeight="1" x14ac:dyDescent="0.3">
      <c r="A26" s="27"/>
      <c r="B26" s="19"/>
      <c r="C26" s="19" t="s">
        <v>18</v>
      </c>
      <c r="D26" s="25"/>
      <c r="E26" s="21"/>
      <c r="F26" s="22"/>
      <c r="G26" s="22"/>
      <c r="H26" s="22"/>
      <c r="I26" s="22"/>
      <c r="J26" s="22"/>
      <c r="K26" s="22"/>
      <c r="L26" s="23"/>
    </row>
    <row r="27" spans="1:12" s="11" customFormat="1" ht="23.25" customHeight="1" x14ac:dyDescent="0.3">
      <c r="A27" s="27"/>
      <c r="B27" s="19"/>
      <c r="C27" s="19" t="s">
        <v>5</v>
      </c>
      <c r="D27" s="25"/>
      <c r="E27" s="21"/>
      <c r="F27" s="22"/>
      <c r="G27" s="22"/>
      <c r="H27" s="22"/>
      <c r="I27" s="22"/>
      <c r="J27" s="22"/>
      <c r="K27" s="22"/>
      <c r="L27" s="23"/>
    </row>
    <row r="28" spans="1:12" s="11" customFormat="1" ht="27.75" customHeight="1" x14ac:dyDescent="0.3">
      <c r="A28" s="27"/>
      <c r="B28" s="18" t="s">
        <v>1</v>
      </c>
      <c r="C28" s="18"/>
      <c r="D28" s="47"/>
      <c r="E28" s="48"/>
      <c r="F28" s="49"/>
      <c r="G28" s="49"/>
      <c r="H28" s="49"/>
      <c r="I28" s="49"/>
      <c r="J28" s="49"/>
      <c r="K28" s="49">
        <f>SUM(K13:K27)</f>
        <v>20875000</v>
      </c>
      <c r="L28" s="23"/>
    </row>
    <row r="29" spans="1:12" s="11" customFormat="1" ht="18.75" customHeight="1" x14ac:dyDescent="0.3">
      <c r="A29" s="50"/>
      <c r="B29" s="51"/>
      <c r="C29" s="51"/>
      <c r="D29" s="52"/>
      <c r="E29" s="44"/>
      <c r="F29" s="53"/>
      <c r="G29" s="53"/>
      <c r="H29" s="53"/>
      <c r="I29" s="53"/>
      <c r="J29" s="53"/>
      <c r="K29" s="53"/>
      <c r="L29" s="54"/>
    </row>
    <row r="30" spans="1:12" s="11" customFormat="1" ht="27.75" customHeight="1" thickBot="1" x14ac:dyDescent="0.35">
      <c r="A30" s="59" t="s">
        <v>10</v>
      </c>
      <c r="B30" s="67" t="s">
        <v>37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1:12" s="11" customFormat="1" ht="7.5" hidden="1" customHeight="1" thickBot="1" x14ac:dyDescent="0.35">
      <c r="A31" s="33"/>
      <c r="D31" s="34"/>
      <c r="E31" s="35"/>
    </row>
    <row r="32" spans="1:12" s="11" customFormat="1" ht="109.2" x14ac:dyDescent="0.3">
      <c r="A32" s="12" t="s">
        <v>0</v>
      </c>
      <c r="B32" s="13" t="s">
        <v>13</v>
      </c>
      <c r="C32" s="13" t="s">
        <v>15</v>
      </c>
      <c r="D32" s="14" t="s">
        <v>25</v>
      </c>
      <c r="E32" s="15" t="s">
        <v>26</v>
      </c>
      <c r="F32" s="16" t="s">
        <v>27</v>
      </c>
      <c r="G32" s="14" t="s">
        <v>28</v>
      </c>
      <c r="H32" s="14" t="s">
        <v>16</v>
      </c>
      <c r="I32" s="14" t="s">
        <v>14</v>
      </c>
      <c r="J32" s="14" t="s">
        <v>29</v>
      </c>
      <c r="K32" s="14" t="s">
        <v>30</v>
      </c>
      <c r="L32" s="14" t="s">
        <v>38</v>
      </c>
    </row>
    <row r="33" spans="1:12" s="11" customFormat="1" ht="20.100000000000001" customHeight="1" x14ac:dyDescent="0.3">
      <c r="A33" s="17">
        <v>1</v>
      </c>
      <c r="B33" s="18" t="s">
        <v>2</v>
      </c>
      <c r="C33" s="19"/>
      <c r="D33" s="20"/>
      <c r="E33" s="21"/>
      <c r="F33" s="22"/>
      <c r="G33" s="22"/>
      <c r="H33" s="22"/>
      <c r="I33" s="22"/>
      <c r="J33" s="22"/>
      <c r="K33" s="22"/>
      <c r="L33" s="23"/>
    </row>
    <row r="34" spans="1:12" s="11" customFormat="1" ht="58.2" customHeight="1" x14ac:dyDescent="0.3">
      <c r="A34" s="55"/>
      <c r="B34" s="56" t="s">
        <v>46</v>
      </c>
      <c r="C34" s="19" t="str">
        <f t="shared" ref="C34:L34" si="2">C13</f>
        <v>Chuẩn bị, in văn bản</v>
      </c>
      <c r="D34" s="25">
        <f t="shared" si="2"/>
        <v>1</v>
      </c>
      <c r="E34" s="21">
        <f t="shared" si="2"/>
        <v>50500</v>
      </c>
      <c r="F34" s="22">
        <f t="shared" si="2"/>
        <v>0</v>
      </c>
      <c r="G34" s="22">
        <f t="shared" si="2"/>
        <v>2000</v>
      </c>
      <c r="H34" s="22">
        <f t="shared" si="2"/>
        <v>1</v>
      </c>
      <c r="I34" s="58">
        <f t="shared" si="2"/>
        <v>100</v>
      </c>
      <c r="J34" s="60">
        <f t="shared" si="2"/>
        <v>52500</v>
      </c>
      <c r="K34" s="22">
        <f t="shared" si="2"/>
        <v>5250000</v>
      </c>
      <c r="L34" s="23" t="str">
        <f t="shared" si="2"/>
        <v xml:space="preserve">Chi phí in văn bản </v>
      </c>
    </row>
    <row r="35" spans="1:12" s="11" customFormat="1" ht="36.75" customHeight="1" x14ac:dyDescent="0.3">
      <c r="A35" s="17">
        <v>2</v>
      </c>
      <c r="B35" s="18" t="s">
        <v>6</v>
      </c>
      <c r="C35" s="19" t="s">
        <v>7</v>
      </c>
      <c r="D35" s="25">
        <f t="shared" ref="D35:H36" si="3">D14</f>
        <v>2</v>
      </c>
      <c r="E35" s="21">
        <f t="shared" si="3"/>
        <v>50500</v>
      </c>
      <c r="F35" s="22">
        <f t="shared" si="3"/>
        <v>0</v>
      </c>
      <c r="G35" s="22">
        <f t="shared" si="3"/>
        <v>0</v>
      </c>
      <c r="H35" s="22">
        <f t="shared" si="3"/>
        <v>0</v>
      </c>
      <c r="I35" s="22">
        <v>25</v>
      </c>
      <c r="J35" s="22">
        <f>D35*E35+G35</f>
        <v>101000</v>
      </c>
      <c r="K35" s="22">
        <f>J35*I35</f>
        <v>2525000</v>
      </c>
      <c r="L35" s="23">
        <f>L14</f>
        <v>0</v>
      </c>
    </row>
    <row r="36" spans="1:12" s="11" customFormat="1" ht="54.75" customHeight="1" x14ac:dyDescent="0.3">
      <c r="A36" s="26"/>
      <c r="B36" s="19"/>
      <c r="C36" s="19" t="s">
        <v>17</v>
      </c>
      <c r="D36" s="25">
        <f t="shared" si="3"/>
        <v>1</v>
      </c>
      <c r="E36" s="21">
        <f t="shared" si="3"/>
        <v>50500</v>
      </c>
      <c r="F36" s="22">
        <f t="shared" si="3"/>
        <v>0</v>
      </c>
      <c r="G36" s="22">
        <f t="shared" si="3"/>
        <v>30000</v>
      </c>
      <c r="H36" s="22">
        <f t="shared" si="3"/>
        <v>1</v>
      </c>
      <c r="I36" s="22">
        <v>25</v>
      </c>
      <c r="J36" s="22">
        <f t="shared" ref="J36:J37" si="4">D36*E36+G36</f>
        <v>80500</v>
      </c>
      <c r="K36" s="22">
        <f t="shared" ref="K36:K37" si="5">J36*I36</f>
        <v>2012500</v>
      </c>
      <c r="L36" s="23" t="str">
        <f>L15</f>
        <v>Cước phí chuyển phát</v>
      </c>
    </row>
    <row r="37" spans="1:12" s="11" customFormat="1" ht="20.100000000000001" customHeight="1" x14ac:dyDescent="0.3">
      <c r="A37" s="26"/>
      <c r="B37" s="19"/>
      <c r="C37" s="19" t="s">
        <v>18</v>
      </c>
      <c r="D37" s="57">
        <v>0.5</v>
      </c>
      <c r="E37" s="21">
        <v>50500</v>
      </c>
      <c r="F37" s="22">
        <v>0</v>
      </c>
      <c r="G37" s="22">
        <v>0</v>
      </c>
      <c r="H37" s="22">
        <v>1</v>
      </c>
      <c r="I37" s="22">
        <v>50</v>
      </c>
      <c r="J37" s="22">
        <f t="shared" si="4"/>
        <v>25250</v>
      </c>
      <c r="K37" s="22">
        <f t="shared" si="5"/>
        <v>1262500</v>
      </c>
      <c r="L37" s="23"/>
    </row>
    <row r="38" spans="1:12" s="11" customFormat="1" ht="31.2" x14ac:dyDescent="0.3">
      <c r="A38" s="17">
        <v>3</v>
      </c>
      <c r="B38" s="18" t="s">
        <v>19</v>
      </c>
      <c r="C38" s="19"/>
      <c r="D38" s="25"/>
      <c r="E38" s="21"/>
      <c r="F38" s="22"/>
      <c r="G38" s="22"/>
      <c r="H38" s="22"/>
      <c r="I38" s="22"/>
      <c r="J38" s="22"/>
      <c r="K38" s="22"/>
      <c r="L38" s="23"/>
    </row>
    <row r="39" spans="1:12" s="11" customFormat="1" ht="20.100000000000001" customHeight="1" x14ac:dyDescent="0.3">
      <c r="A39" s="24" t="s">
        <v>23</v>
      </c>
      <c r="B39" s="19" t="s">
        <v>3</v>
      </c>
      <c r="C39" s="19"/>
      <c r="D39" s="25"/>
      <c r="E39" s="21"/>
      <c r="F39" s="22"/>
      <c r="G39" s="22"/>
      <c r="H39" s="22"/>
      <c r="I39" s="22"/>
      <c r="J39" s="22"/>
      <c r="K39" s="22"/>
      <c r="L39" s="23"/>
    </row>
    <row r="40" spans="1:12" s="11" customFormat="1" ht="20.100000000000001" customHeight="1" x14ac:dyDescent="0.3">
      <c r="A40" s="24" t="s">
        <v>22</v>
      </c>
      <c r="B40" s="19" t="s">
        <v>4</v>
      </c>
      <c r="C40" s="19"/>
      <c r="D40" s="25"/>
      <c r="E40" s="21"/>
      <c r="F40" s="22"/>
      <c r="G40" s="22"/>
      <c r="H40" s="22"/>
      <c r="I40" s="22"/>
      <c r="J40" s="22"/>
      <c r="K40" s="22"/>
      <c r="L40" s="23"/>
    </row>
    <row r="41" spans="1:12" s="11" customFormat="1" ht="20.100000000000001" customHeight="1" x14ac:dyDescent="0.3">
      <c r="A41" s="24" t="s">
        <v>21</v>
      </c>
      <c r="B41" s="19" t="s">
        <v>20</v>
      </c>
      <c r="C41" s="19"/>
      <c r="D41" s="25"/>
      <c r="E41" s="21"/>
      <c r="F41" s="22"/>
      <c r="G41" s="22"/>
      <c r="H41" s="22"/>
      <c r="I41" s="22"/>
      <c r="J41" s="22"/>
      <c r="K41" s="22"/>
      <c r="L41" s="23"/>
    </row>
    <row r="42" spans="1:12" s="11" customFormat="1" ht="62.4" x14ac:dyDescent="0.3">
      <c r="A42" s="26">
        <v>4</v>
      </c>
      <c r="B42" s="19" t="s">
        <v>43</v>
      </c>
      <c r="C42" s="19"/>
      <c r="D42" s="25"/>
      <c r="E42" s="21"/>
      <c r="F42" s="22"/>
      <c r="G42" s="22"/>
      <c r="H42" s="22"/>
      <c r="I42" s="22"/>
      <c r="J42" s="22"/>
      <c r="K42" s="22"/>
      <c r="L42" s="23"/>
    </row>
    <row r="43" spans="1:12" s="11" customFormat="1" ht="20.100000000000001" customHeight="1" x14ac:dyDescent="0.3">
      <c r="A43" s="26"/>
      <c r="C43" s="19"/>
      <c r="D43" s="25"/>
      <c r="E43" s="21"/>
      <c r="F43" s="22"/>
      <c r="G43" s="22"/>
      <c r="H43" s="22"/>
      <c r="I43" s="22"/>
      <c r="J43" s="22"/>
      <c r="K43" s="22"/>
      <c r="L43" s="23"/>
    </row>
    <row r="44" spans="1:12" s="11" customFormat="1" ht="20.100000000000001" customHeight="1" x14ac:dyDescent="0.3">
      <c r="A44" s="26"/>
      <c r="B44" s="19"/>
      <c r="C44" s="19"/>
      <c r="D44" s="25"/>
      <c r="E44" s="21"/>
      <c r="F44" s="22"/>
      <c r="G44" s="22"/>
      <c r="H44" s="22"/>
      <c r="I44" s="22"/>
      <c r="J44" s="22"/>
      <c r="K44" s="22"/>
      <c r="L44" s="23"/>
    </row>
    <row r="45" spans="1:12" s="11" customFormat="1" ht="20.100000000000001" customHeight="1" x14ac:dyDescent="0.3">
      <c r="A45" s="26">
        <v>5</v>
      </c>
      <c r="B45" s="19" t="s">
        <v>31</v>
      </c>
      <c r="C45" s="19"/>
      <c r="D45" s="25"/>
      <c r="E45" s="21"/>
      <c r="F45" s="22"/>
      <c r="G45" s="22"/>
      <c r="H45" s="22"/>
      <c r="I45" s="22"/>
      <c r="J45" s="22"/>
      <c r="K45" s="22"/>
      <c r="L45" s="23"/>
    </row>
    <row r="46" spans="1:12" s="11" customFormat="1" ht="20.100000000000001" customHeight="1" x14ac:dyDescent="0.3">
      <c r="A46" s="26">
        <v>6</v>
      </c>
      <c r="B46" s="18" t="s">
        <v>8</v>
      </c>
      <c r="C46" s="19" t="s">
        <v>7</v>
      </c>
      <c r="D46" s="25">
        <f t="shared" ref="D46:K48" si="6">D35</f>
        <v>2</v>
      </c>
      <c r="E46" s="21">
        <f t="shared" si="6"/>
        <v>50500</v>
      </c>
      <c r="F46" s="22">
        <f t="shared" si="6"/>
        <v>0</v>
      </c>
      <c r="G46" s="22">
        <f t="shared" si="6"/>
        <v>0</v>
      </c>
      <c r="H46" s="22">
        <f t="shared" si="6"/>
        <v>0</v>
      </c>
      <c r="I46" s="22">
        <f t="shared" si="6"/>
        <v>25</v>
      </c>
      <c r="J46" s="22">
        <f t="shared" si="6"/>
        <v>101000</v>
      </c>
      <c r="K46" s="22">
        <f t="shared" si="6"/>
        <v>2525000</v>
      </c>
      <c r="L46" s="23"/>
    </row>
    <row r="47" spans="1:12" s="11" customFormat="1" ht="30.75" customHeight="1" x14ac:dyDescent="0.3">
      <c r="A47" s="27"/>
      <c r="B47" s="19"/>
      <c r="C47" s="19" t="s">
        <v>17</v>
      </c>
      <c r="D47" s="25">
        <v>0</v>
      </c>
      <c r="E47" s="21">
        <f t="shared" si="6"/>
        <v>50500</v>
      </c>
      <c r="F47" s="22">
        <f t="shared" si="6"/>
        <v>0</v>
      </c>
      <c r="G47" s="22">
        <f t="shared" si="6"/>
        <v>30000</v>
      </c>
      <c r="H47" s="22">
        <f t="shared" si="6"/>
        <v>1</v>
      </c>
      <c r="I47" s="22">
        <f t="shared" si="6"/>
        <v>25</v>
      </c>
      <c r="J47" s="22">
        <v>30000</v>
      </c>
      <c r="K47" s="22">
        <f>I47*J47</f>
        <v>750000</v>
      </c>
      <c r="L47" s="23"/>
    </row>
    <row r="48" spans="1:12" s="11" customFormat="1" ht="20.100000000000001" customHeight="1" x14ac:dyDescent="0.3">
      <c r="A48" s="27"/>
      <c r="B48" s="19"/>
      <c r="C48" s="19" t="s">
        <v>18</v>
      </c>
      <c r="D48" s="25">
        <v>0</v>
      </c>
      <c r="E48" s="21">
        <f t="shared" si="6"/>
        <v>50500</v>
      </c>
      <c r="F48" s="22">
        <f t="shared" si="6"/>
        <v>0</v>
      </c>
      <c r="G48" s="22">
        <f t="shared" si="6"/>
        <v>0</v>
      </c>
      <c r="H48" s="22">
        <f t="shared" si="6"/>
        <v>1</v>
      </c>
      <c r="I48" s="22">
        <f t="shared" si="6"/>
        <v>50</v>
      </c>
      <c r="J48" s="22">
        <f>D48*E48</f>
        <v>0</v>
      </c>
      <c r="K48" s="22">
        <f>J48*I48</f>
        <v>0</v>
      </c>
      <c r="L48" s="23"/>
    </row>
    <row r="49" spans="1:12" s="11" customFormat="1" ht="19.5" customHeight="1" x14ac:dyDescent="0.3">
      <c r="A49" s="28"/>
      <c r="B49" s="19"/>
      <c r="C49" s="19" t="s">
        <v>5</v>
      </c>
      <c r="D49" s="25"/>
      <c r="E49" s="21"/>
      <c r="F49" s="22"/>
      <c r="G49" s="22"/>
      <c r="H49" s="22"/>
      <c r="I49" s="22"/>
      <c r="J49" s="22"/>
      <c r="K49" s="22"/>
      <c r="L49" s="23"/>
    </row>
    <row r="50" spans="1:12" s="11" customFormat="1" ht="19.5" customHeight="1" thickBot="1" x14ac:dyDescent="0.35">
      <c r="A50" s="29"/>
      <c r="B50" s="62" t="s">
        <v>1</v>
      </c>
      <c r="C50" s="63"/>
      <c r="D50" s="30"/>
      <c r="E50" s="31"/>
      <c r="F50" s="31"/>
      <c r="G50" s="31"/>
      <c r="H50" s="31"/>
      <c r="I50" s="31"/>
      <c r="J50" s="31"/>
      <c r="K50" s="31">
        <f>SUM(K34:K49)</f>
        <v>14325000</v>
      </c>
      <c r="L50" s="32"/>
    </row>
    <row r="51" spans="1:12" s="11" customFormat="1" ht="41.25" customHeight="1" x14ac:dyDescent="0.3">
      <c r="A51" s="9" t="s">
        <v>12</v>
      </c>
      <c r="B51" s="61" t="s">
        <v>24</v>
      </c>
      <c r="C51" s="61"/>
      <c r="D51" s="61"/>
      <c r="E51" s="61"/>
      <c r="F51" s="61"/>
      <c r="G51" s="61"/>
      <c r="H51" s="61"/>
      <c r="I51" s="61"/>
      <c r="J51" s="61"/>
      <c r="K51" s="61"/>
      <c r="L51" s="61"/>
    </row>
    <row r="52" spans="1:12" s="36" customFormat="1" ht="15.6" x14ac:dyDescent="0.3"/>
    <row r="53" spans="1:12" s="36" customFormat="1" ht="15.6" x14ac:dyDescent="0.3"/>
    <row r="54" spans="1:12" s="36" customFormat="1" ht="15.6" x14ac:dyDescent="0.3"/>
    <row r="55" spans="1:12" s="36" customFormat="1" ht="15.6" x14ac:dyDescent="0.3"/>
    <row r="56" spans="1:12" s="36" customFormat="1" ht="15.6" x14ac:dyDescent="0.3"/>
    <row r="57" spans="1:12" s="36" customFormat="1" ht="15.6" x14ac:dyDescent="0.3"/>
    <row r="58" spans="1:12" s="36" customFormat="1" ht="15.6" x14ac:dyDescent="0.3"/>
    <row r="59" spans="1:12" s="36" customFormat="1" ht="15.6" x14ac:dyDescent="0.3"/>
    <row r="60" spans="1:12" s="36" customFormat="1" ht="15.6" x14ac:dyDescent="0.3"/>
    <row r="61" spans="1:12" s="36" customFormat="1" ht="15.6" x14ac:dyDescent="0.3"/>
    <row r="62" spans="1:12" s="36" customFormat="1" ht="15.6" x14ac:dyDescent="0.3"/>
    <row r="63" spans="1:12" s="36" customFormat="1" ht="15.6" x14ac:dyDescent="0.3"/>
    <row r="64" spans="1:12" s="36" customFormat="1" ht="15.6" x14ac:dyDescent="0.3"/>
    <row r="65" spans="11:12" s="36" customFormat="1" ht="15.6" x14ac:dyDescent="0.3"/>
    <row r="66" spans="11:12" s="36" customFormat="1" ht="15.6" x14ac:dyDescent="0.3"/>
    <row r="67" spans="11:12" s="36" customFormat="1" ht="15.6" x14ac:dyDescent="0.3"/>
    <row r="68" spans="11:12" s="36" customFormat="1" ht="15.6" x14ac:dyDescent="0.3"/>
    <row r="69" spans="11:12" s="36" customFormat="1" ht="15.6" x14ac:dyDescent="0.3"/>
    <row r="70" spans="11:12" s="36" customFormat="1" ht="15.6" x14ac:dyDescent="0.3"/>
    <row r="71" spans="11:12" s="36" customFormat="1" ht="15.6" x14ac:dyDescent="0.3"/>
    <row r="72" spans="11:12" s="36" customFormat="1" ht="15.6" x14ac:dyDescent="0.3"/>
    <row r="73" spans="11:12" s="36" customFormat="1" ht="15.6" x14ac:dyDescent="0.3"/>
    <row r="74" spans="11:12" s="36" customFormat="1" ht="15.6" x14ac:dyDescent="0.3"/>
    <row r="75" spans="11:12" s="36" customFormat="1" ht="15.6" x14ac:dyDescent="0.3"/>
    <row r="76" spans="11:12" s="36" customFormat="1" ht="15.6" x14ac:dyDescent="0.3">
      <c r="K76" s="46"/>
      <c r="L76" s="46"/>
    </row>
    <row r="77" spans="11:12" s="36" customFormat="1" ht="15.6" x14ac:dyDescent="0.3">
      <c r="K77" s="46"/>
      <c r="L77" s="46"/>
    </row>
    <row r="78" spans="11:12" s="36" customFormat="1" ht="15.6" x14ac:dyDescent="0.3">
      <c r="K78" s="46"/>
      <c r="L78" s="46"/>
    </row>
    <row r="79" spans="11:12" s="36" customFormat="1" ht="15.6" x14ac:dyDescent="0.3">
      <c r="K79" s="42">
        <f>$K$28</f>
        <v>20875000</v>
      </c>
      <c r="L79" s="37"/>
    </row>
    <row r="80" spans="11:12" s="36" customFormat="1" ht="15.6" x14ac:dyDescent="0.3">
      <c r="K80" s="42">
        <f>$K$50</f>
        <v>14325000</v>
      </c>
      <c r="L80" s="38"/>
    </row>
    <row r="81" spans="1:12" s="36" customFormat="1" ht="15.6" x14ac:dyDescent="0.3">
      <c r="K81" s="42">
        <f>K79-K80</f>
        <v>6550000</v>
      </c>
      <c r="L81" s="38">
        <f>K81/K79*100%</f>
        <v>0.31377245508982038</v>
      </c>
    </row>
    <row r="82" spans="1:12" s="36" customFormat="1" ht="15.6" x14ac:dyDescent="0.3">
      <c r="K82" s="37"/>
      <c r="L82" s="38">
        <f>K80/K79*100%</f>
        <v>0.68622754491017968</v>
      </c>
    </row>
    <row r="83" spans="1:12" s="36" customFormat="1" ht="15.6" x14ac:dyDescent="0.3">
      <c r="K83" s="46"/>
      <c r="L83" s="46"/>
    </row>
    <row r="84" spans="1:12" s="11" customFormat="1" ht="20.100000000000001" customHeight="1" x14ac:dyDescent="0.3">
      <c r="A84" s="33"/>
      <c r="B84" s="43"/>
      <c r="C84" s="44"/>
      <c r="D84" s="44"/>
      <c r="E84" s="44"/>
      <c r="F84" s="44"/>
    </row>
    <row r="85" spans="1:12" s="11" customFormat="1" ht="20.100000000000001" customHeight="1" x14ac:dyDescent="0.3">
      <c r="A85" s="33"/>
      <c r="B85" s="43"/>
      <c r="C85" s="45"/>
      <c r="D85" s="45"/>
      <c r="E85" s="45"/>
      <c r="F85" s="45"/>
    </row>
    <row r="86" spans="1:12" s="11" customFormat="1" ht="20.100000000000001" customHeight="1" x14ac:dyDescent="0.3">
      <c r="A86" s="33"/>
      <c r="B86" s="41"/>
      <c r="C86" s="8"/>
      <c r="D86" s="39"/>
      <c r="E86" s="40"/>
      <c r="F86" s="8"/>
      <c r="G86" s="8"/>
    </row>
    <row r="87" spans="1:12" ht="20.100000000000001" customHeight="1" x14ac:dyDescent="0.3">
      <c r="B87" s="41"/>
    </row>
    <row r="196" spans="2:11" ht="20.100000000000001" customHeight="1" x14ac:dyDescent="0.3">
      <c r="B196" s="64"/>
      <c r="C196" s="64"/>
      <c r="D196" s="64"/>
      <c r="E196" s="64"/>
      <c r="F196" s="64"/>
      <c r="G196" s="64"/>
      <c r="H196" s="64"/>
      <c r="I196" s="64"/>
      <c r="J196" s="64"/>
      <c r="K196" s="64"/>
    </row>
    <row r="197" spans="2:11" ht="20.100000000000001" customHeight="1" x14ac:dyDescent="0.3">
      <c r="B197" s="64"/>
      <c r="C197" s="64"/>
      <c r="D197" s="64"/>
      <c r="E197" s="64"/>
      <c r="F197" s="64"/>
      <c r="G197" s="64"/>
      <c r="H197" s="64"/>
      <c r="I197" s="64"/>
      <c r="J197" s="64"/>
      <c r="K197" s="64"/>
    </row>
    <row r="198" spans="2:11" ht="20.100000000000001" customHeight="1" x14ac:dyDescent="0.3">
      <c r="B198" s="64"/>
      <c r="C198" s="64"/>
      <c r="D198" s="64"/>
      <c r="E198" s="64"/>
      <c r="F198" s="64"/>
      <c r="G198" s="64"/>
      <c r="H198" s="64"/>
      <c r="I198" s="64"/>
      <c r="J198" s="64"/>
      <c r="K198" s="64"/>
    </row>
    <row r="199" spans="2:11" ht="20.100000000000001" customHeight="1" x14ac:dyDescent="0.3">
      <c r="B199" s="64"/>
      <c r="C199" s="64"/>
      <c r="D199" s="64"/>
      <c r="E199" s="64"/>
      <c r="F199" s="64"/>
      <c r="G199" s="64"/>
      <c r="H199" s="64"/>
      <c r="I199" s="64"/>
      <c r="J199" s="64"/>
      <c r="K199" s="64"/>
    </row>
    <row r="200" spans="2:11" ht="20.100000000000001" customHeight="1" x14ac:dyDescent="0.3">
      <c r="B200" s="64"/>
      <c r="C200" s="64"/>
      <c r="D200" s="64"/>
      <c r="E200" s="64"/>
      <c r="F200" s="64"/>
      <c r="G200" s="64"/>
      <c r="H200" s="64"/>
      <c r="I200" s="64"/>
      <c r="J200" s="64"/>
      <c r="K200" s="64"/>
    </row>
    <row r="201" spans="2:11" ht="20.100000000000001" customHeight="1" x14ac:dyDescent="0.3">
      <c r="B201" s="64"/>
      <c r="C201" s="64"/>
      <c r="D201" s="64"/>
      <c r="E201" s="64"/>
      <c r="F201" s="64"/>
      <c r="G201" s="64"/>
      <c r="H201" s="64"/>
      <c r="I201" s="64"/>
      <c r="J201" s="64"/>
      <c r="K201" s="64"/>
    </row>
  </sheetData>
  <mergeCells count="12">
    <mergeCell ref="B1:K1"/>
    <mergeCell ref="B2:K2"/>
    <mergeCell ref="B3:K3"/>
    <mergeCell ref="B8:K8"/>
    <mergeCell ref="B9:K9"/>
    <mergeCell ref="B10:K10"/>
    <mergeCell ref="B50:C50"/>
    <mergeCell ref="B196:K201"/>
    <mergeCell ref="I5:K6"/>
    <mergeCell ref="B5:C6"/>
    <mergeCell ref="B30:L30"/>
    <mergeCell ref="B51:L51"/>
  </mergeCells>
  <phoneticPr fontId="1" type="noConversion"/>
  <printOptions horizontalCentered="1" verticalCentered="1"/>
  <pageMargins left="0.196850393700787" right="0.23622047244094499" top="0.27559055118110198" bottom="0.31496062992126" header="0.27559055118110198" footer="0.31496062992126"/>
  <pageSetup paperSize="9" scale="88" orientation="landscape" r:id="rId1"/>
  <headerFooter>
    <oddFooter xml:space="preserve">&amp;R&amp;".VnTime,Regular"&amp;14 2         </oddFooter>
  </headerFooter>
  <rowBreaks count="2" manualBreakCount="2">
    <brk id="29" max="16383" man="1"/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TÍNH TOÁN CHI PHÍ</vt:lpstr>
    </vt:vector>
  </TitlesOfParts>
  <Company>DAI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Hong</dc:creator>
  <cp:lastModifiedBy>Nguyễn Khánh</cp:lastModifiedBy>
  <cp:lastPrinted>2025-08-02T17:51:36Z</cp:lastPrinted>
  <dcterms:created xsi:type="dcterms:W3CDTF">2009-12-17T01:25:31Z</dcterms:created>
  <dcterms:modified xsi:type="dcterms:W3CDTF">2025-08-02T19:31:42Z</dcterms:modified>
</cp:coreProperties>
</file>